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131"/>
  <workbookPr/>
  <mc:AlternateContent xmlns:mc="http://schemas.openxmlformats.org/markup-compatibility/2006">
    <mc:Choice Requires="x15">
      <x15ac:absPath xmlns:x15ac="http://schemas.microsoft.com/office/spreadsheetml/2010/11/ac" url="https://beyondcondition.sharepoint.com/sites/StrategyPlanning/Shared Documents/Website Copy/Community Templates/READY/"/>
    </mc:Choice>
  </mc:AlternateContent>
  <xr:revisionPtr revIDLastSave="570" documentId="8_{7CC5420D-BD0C-4032-823A-39E555730378}" xr6:coauthVersionLast="47" xr6:coauthVersionMax="47" xr10:uidLastSave="{F6EDAAAF-BDA4-492D-82DB-C1DBD3FE576D}"/>
  <bookViews>
    <workbookView xWindow="-225" yWindow="16080" windowWidth="29040" windowHeight="15720" xr2:uid="{00000000-000D-0000-FFFF-FFFF00000000}"/>
  </bookViews>
  <sheets>
    <sheet name="TSD" sheetId="1" r:id="rId1"/>
  </sheets>
  <definedNames>
    <definedName name="_xlnm._FilterDatabase" localSheetId="0" hidden="1">TSD!$A$1:$Q$1</definedName>
    <definedName name="_xlnm.Print_Area" localSheetId="0">TSD!$A$1:$K$23</definedName>
    <definedName name="_xlnm.Print_Titles" localSheetId="0">TSD!$1:$1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21" i="1" l="1"/>
  <c r="K20" i="1"/>
  <c r="K19" i="1"/>
  <c r="K18" i="1"/>
  <c r="K17" i="1"/>
  <c r="K16" i="1"/>
  <c r="K15" i="1"/>
  <c r="K14" i="1"/>
  <c r="K13" i="1"/>
  <c r="K12" i="1"/>
  <c r="K11" i="1"/>
  <c r="K10" i="1"/>
  <c r="K9" i="1"/>
  <c r="K8" i="1"/>
  <c r="K7" i="1"/>
  <c r="K6" i="1"/>
  <c r="K3" i="1"/>
  <c r="K4" i="1"/>
  <c r="K5" i="1"/>
  <c r="K2" i="1"/>
  <c r="O23" i="1"/>
  <c r="M23" i="1"/>
  <c r="P23" i="1"/>
  <c r="A3" i="1"/>
  <c r="A4" i="1" s="1"/>
  <c r="A5" i="1" s="1"/>
  <c r="A6" i="1" s="1"/>
  <c r="A7" i="1" s="1"/>
  <c r="A8" i="1" s="1"/>
  <c r="A9" i="1" s="1"/>
  <c r="A10" i="1" s="1"/>
  <c r="A11" i="1" s="1"/>
  <c r="A12" i="1" s="1"/>
  <c r="A13" i="1" s="1"/>
  <c r="A14" i="1" s="1"/>
  <c r="A15" i="1" s="1"/>
  <c r="A16" i="1" s="1"/>
  <c r="A17" i="1" s="1"/>
  <c r="A18" i="1" s="1"/>
  <c r="A19" i="1" s="1"/>
  <c r="A20" i="1" s="1"/>
  <c r="A21" i="1" s="1"/>
  <c r="A26" i="1"/>
  <c r="A27" i="1" s="1"/>
  <c r="A28" i="1" s="1"/>
  <c r="A29" i="1" s="1"/>
  <c r="A30" i="1" s="1"/>
  <c r="A31" i="1" s="1"/>
  <c r="A32" i="1" s="1"/>
  <c r="K23" i="1" l="1"/>
  <c r="K26" i="1" s="1"/>
  <c r="K27" i="1" l="1"/>
  <c r="K28" i="1" s="1"/>
  <c r="K30" i="1" l="1"/>
  <c r="K31" i="1" l="1"/>
  <c r="K32" i="1" s="1"/>
  <c r="K34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Craig MacDonald</author>
  </authors>
  <commentList>
    <comment ref="Q1" authorId="0" shapeId="0" xr:uid="{958AAE90-E552-4E1D-BBF2-B8D702C2A5DD}">
      <text>
        <r>
          <rPr>
            <b/>
            <sz val="9"/>
            <color indexed="81"/>
            <rFont val="Tahoma"/>
            <family val="2"/>
          </rPr>
          <t>Unhide columns to reveal Scott Schedule</t>
        </r>
      </text>
    </comment>
  </commentList>
</comments>
</file>

<file path=xl/sharedStrings.xml><?xml version="1.0" encoding="utf-8"?>
<sst xmlns="http://schemas.openxmlformats.org/spreadsheetml/2006/main" count="50" uniqueCount="36">
  <si>
    <t>Item</t>
  </si>
  <si>
    <t>Applicable lease clause</t>
  </si>
  <si>
    <t>Item description</t>
  </si>
  <si>
    <t>Remedial works required</t>
  </si>
  <si>
    <t>Qty</t>
  </si>
  <si>
    <t>Unit</t>
  </si>
  <si>
    <t>Rate ($)</t>
  </si>
  <si>
    <t>Total ($)</t>
  </si>
  <si>
    <t>Total</t>
  </si>
  <si>
    <t>Total claim for make good works</t>
  </si>
  <si>
    <t>Preliminaries, overheads, profit, OH&amp;S, permits, etc.</t>
  </si>
  <si>
    <t>@ 30% of the cost of the works</t>
  </si>
  <si>
    <t>Subtotal for cost of works:</t>
  </si>
  <si>
    <t>Cost of preparation of schedule</t>
  </si>
  <si>
    <t>Professional fees associated with the procurement and management of the strip out and make good works on site including council fees</t>
  </si>
  <si>
    <t>@ 12% of item 4.3</t>
  </si>
  <si>
    <t>Total:</t>
  </si>
  <si>
    <t>Statement of claim</t>
  </si>
  <si>
    <t>Claim / m2</t>
  </si>
  <si>
    <t>lease area</t>
  </si>
  <si>
    <t>1 Essential Services</t>
  </si>
  <si>
    <t>2 Generally</t>
  </si>
  <si>
    <t>3 Office Areas</t>
  </si>
  <si>
    <t>4 Warehouse Area</t>
  </si>
  <si>
    <t>5 External Area</t>
  </si>
  <si>
    <t>Working notes
(Internal Use Only)</t>
  </si>
  <si>
    <t>Lessee's Comments</t>
  </si>
  <si>
    <t>Lessee Counter Cost ($)</t>
  </si>
  <si>
    <t>Lessor's Comments</t>
  </si>
  <si>
    <t>Lessor Counter Cost ($)</t>
  </si>
  <si>
    <t>Agreed Cost ($)</t>
  </si>
  <si>
    <t>Tax on the cost of the works and fees</t>
  </si>
  <si>
    <t>Section</t>
  </si>
  <si>
    <t>Image Reference</t>
  </si>
  <si>
    <t>Image</t>
  </si>
  <si>
    <t>Paste CamReport Export Here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</si>
</sst>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.0"/>
    <numFmt numFmtId="165" formatCode="0.0"/>
  </numFmts>
  <fonts count="11" x14ac:knownFonts="1">
    <font>
      <sz val="11"/>
      <color theme="1"/>
      <name val="Calibri"/>
      <family val="2"/>
      <scheme val="minor"/>
    </font>
    <font>
      <b/>
      <sz val="10"/>
      <color theme="0"/>
      <name val="Roboto"/>
    </font>
    <font>
      <b/>
      <sz val="10"/>
      <color theme="1"/>
      <name val="Roboto"/>
    </font>
    <font>
      <sz val="10"/>
      <color rgb="FF00338D"/>
      <name val="Roboto"/>
    </font>
    <font>
      <sz val="10"/>
      <color theme="1"/>
      <name val="Roboto"/>
    </font>
    <font>
      <sz val="10"/>
      <color rgb="FFFF0000"/>
      <name val="Roboto"/>
    </font>
    <font>
      <sz val="10"/>
      <color theme="0"/>
      <name val="Roboto"/>
    </font>
    <font>
      <b/>
      <sz val="10"/>
      <color rgb="FF203E62"/>
      <name val="Roboto"/>
    </font>
    <font>
      <b/>
      <sz val="10"/>
      <color rgb="FF223D72"/>
      <name val="Roboto"/>
    </font>
    <font>
      <b/>
      <sz val="9"/>
      <color indexed="81"/>
      <name val="Tahoma"/>
      <family val="2"/>
    </font>
    <font>
      <i/>
      <sz val="10"/>
      <color theme="1"/>
      <name val="Roboto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223D72"/>
        <bgColor indexed="64"/>
      </patternFill>
    </fill>
    <fill>
      <patternFill patternType="solid">
        <fgColor rgb="FF929497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ck">
        <color rgb="FFFFFF00"/>
      </left>
      <right style="thin">
        <color auto="1"/>
      </right>
      <top style="thick">
        <color rgb="FFFFFF00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rgb="FFFFFF00"/>
      </top>
      <bottom style="thin">
        <color auto="1"/>
      </bottom>
      <diagonal/>
    </border>
    <border>
      <left style="thin">
        <color auto="1"/>
      </left>
      <right style="thick">
        <color rgb="FFFFFF00"/>
      </right>
      <top style="thick">
        <color rgb="FFFFFF00"/>
      </top>
      <bottom style="thin">
        <color auto="1"/>
      </bottom>
      <diagonal/>
    </border>
    <border>
      <left style="thick">
        <color rgb="FFFFFF0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ck">
        <color rgb="FFFFFF00"/>
      </right>
      <top style="thin">
        <color auto="1"/>
      </top>
      <bottom style="thin">
        <color auto="1"/>
      </bottom>
      <diagonal/>
    </border>
    <border>
      <left style="thick">
        <color rgb="FFFFFF00"/>
      </left>
      <right style="thin">
        <color auto="1"/>
      </right>
      <top style="thin">
        <color auto="1"/>
      </top>
      <bottom style="thick">
        <color rgb="FFFFFF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rgb="FFFFFF00"/>
      </bottom>
      <diagonal/>
    </border>
    <border>
      <left style="thin">
        <color auto="1"/>
      </left>
      <right style="thick">
        <color rgb="FFFFFF00"/>
      </right>
      <top style="thin">
        <color auto="1"/>
      </top>
      <bottom style="thick">
        <color rgb="FFFFFF00"/>
      </bottom>
      <diagonal/>
    </border>
  </borders>
  <cellStyleXfs count="1">
    <xf numFmtId="0" fontId="0" fillId="0" borderId="0"/>
  </cellStyleXfs>
  <cellXfs count="71">
    <xf numFmtId="0" fontId="0" fillId="0" borderId="0" xfId="0"/>
    <xf numFmtId="49" fontId="2" fillId="2" borderId="0" xfId="0" applyNumberFormat="1" applyFont="1" applyFill="1" applyAlignment="1">
      <alignment horizontal="left" vertical="top" wrapText="1"/>
    </xf>
    <xf numFmtId="0" fontId="3" fillId="0" borderId="0" xfId="0" applyFont="1" applyAlignment="1">
      <alignment horizontal="left" vertical="top"/>
    </xf>
    <xf numFmtId="0" fontId="4" fillId="0" borderId="0" xfId="0" applyFont="1" applyAlignment="1">
      <alignment horizontal="left" vertical="top"/>
    </xf>
    <xf numFmtId="2" fontId="4" fillId="0" borderId="1" xfId="0" applyNumberFormat="1" applyFont="1" applyBorder="1" applyAlignment="1">
      <alignment horizontal="center" vertical="top"/>
    </xf>
    <xf numFmtId="0" fontId="4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vertical="top" wrapText="1"/>
    </xf>
    <xf numFmtId="3" fontId="4" fillId="0" borderId="1" xfId="0" applyNumberFormat="1" applyFont="1" applyBorder="1" applyAlignment="1">
      <alignment horizontal="right" vertical="top"/>
    </xf>
    <xf numFmtId="49" fontId="4" fillId="0" borderId="1" xfId="0" applyNumberFormat="1" applyFont="1" applyBorder="1" applyAlignment="1">
      <alignment horizontal="center" vertical="top"/>
    </xf>
    <xf numFmtId="49" fontId="5" fillId="0" borderId="0" xfId="0" applyNumberFormat="1" applyFont="1" applyAlignment="1">
      <alignment horizontal="left" vertical="top" wrapText="1"/>
    </xf>
    <xf numFmtId="0" fontId="5" fillId="0" borderId="0" xfId="0" applyFont="1" applyAlignment="1">
      <alignment horizontal="left" vertical="top" wrapText="1"/>
    </xf>
    <xf numFmtId="49" fontId="4" fillId="0" borderId="0" xfId="0" applyNumberFormat="1" applyFont="1" applyAlignment="1">
      <alignment horizontal="left" vertical="top" wrapText="1"/>
    </xf>
    <xf numFmtId="2" fontId="7" fillId="0" borderId="0" xfId="0" applyNumberFormat="1" applyFont="1" applyAlignment="1">
      <alignment horizontal="center"/>
    </xf>
    <xf numFmtId="0" fontId="7" fillId="0" borderId="0" xfId="0" applyFont="1" applyAlignment="1">
      <alignment horizontal="center" vertical="top" wrapText="1"/>
    </xf>
    <xf numFmtId="0" fontId="4" fillId="0" borderId="0" xfId="0" applyFont="1" applyAlignment="1">
      <alignment vertical="top" wrapText="1"/>
    </xf>
    <xf numFmtId="3" fontId="4" fillId="0" borderId="0" xfId="0" applyNumberFormat="1" applyFont="1" applyAlignment="1">
      <alignment horizontal="right" vertical="top"/>
    </xf>
    <xf numFmtId="49" fontId="4" fillId="0" borderId="0" xfId="0" applyNumberFormat="1" applyFont="1" applyAlignment="1">
      <alignment horizontal="center" vertical="top"/>
    </xf>
    <xf numFmtId="2" fontId="4" fillId="0" borderId="0" xfId="0" applyNumberFormat="1" applyFont="1" applyAlignment="1">
      <alignment horizontal="center" vertical="top"/>
    </xf>
    <xf numFmtId="0" fontId="4" fillId="0" borderId="0" xfId="0" applyFont="1" applyAlignment="1">
      <alignment horizontal="center" vertical="top" wrapText="1"/>
    </xf>
    <xf numFmtId="0" fontId="4" fillId="0" borderId="0" xfId="0" applyFont="1" applyAlignment="1">
      <alignment horizontal="left" vertical="top" wrapText="1"/>
    </xf>
    <xf numFmtId="4" fontId="4" fillId="0" borderId="0" xfId="0" applyNumberFormat="1" applyFont="1" applyAlignment="1">
      <alignment horizontal="right" vertical="top"/>
    </xf>
    <xf numFmtId="2" fontId="2" fillId="0" borderId="0" xfId="0" applyNumberFormat="1" applyFont="1" applyAlignment="1">
      <alignment horizontal="center" vertical="top"/>
    </xf>
    <xf numFmtId="0" fontId="2" fillId="0" borderId="0" xfId="0" applyFont="1" applyAlignment="1">
      <alignment horizontal="center" vertical="top" wrapText="1"/>
    </xf>
    <xf numFmtId="0" fontId="2" fillId="0" borderId="0" xfId="0" applyFont="1" applyAlignment="1">
      <alignment horizontal="left" vertical="top" wrapText="1"/>
    </xf>
    <xf numFmtId="4" fontId="2" fillId="0" borderId="0" xfId="0" applyNumberFormat="1" applyFont="1" applyAlignment="1">
      <alignment horizontal="right" vertical="top"/>
    </xf>
    <xf numFmtId="49" fontId="2" fillId="0" borderId="0" xfId="0" applyNumberFormat="1" applyFont="1" applyAlignment="1">
      <alignment horizontal="center" vertical="top"/>
    </xf>
    <xf numFmtId="3" fontId="2" fillId="0" borderId="0" xfId="0" applyNumberFormat="1" applyFont="1" applyAlignment="1">
      <alignment horizontal="right" vertical="top"/>
    </xf>
    <xf numFmtId="9" fontId="4" fillId="0" borderId="0" xfId="0" applyNumberFormat="1" applyFont="1" applyAlignment="1">
      <alignment horizontal="left" vertical="top" wrapText="1"/>
    </xf>
    <xf numFmtId="0" fontId="2" fillId="0" borderId="0" xfId="0" applyFont="1" applyAlignment="1">
      <alignment horizontal="left" vertical="top"/>
    </xf>
    <xf numFmtId="0" fontId="2" fillId="0" borderId="0" xfId="0" applyFont="1" applyAlignment="1">
      <alignment vertical="top" wrapText="1"/>
    </xf>
    <xf numFmtId="2" fontId="4" fillId="0" borderId="0" xfId="0" applyNumberFormat="1" applyFont="1" applyAlignment="1">
      <alignment horizontal="center"/>
    </xf>
    <xf numFmtId="2" fontId="1" fillId="3" borderId="1" xfId="0" applyNumberFormat="1" applyFont="1" applyFill="1" applyBorder="1" applyAlignment="1">
      <alignment horizontal="center" vertical="top"/>
    </xf>
    <xf numFmtId="3" fontId="1" fillId="3" borderId="1" xfId="0" applyNumberFormat="1" applyFont="1" applyFill="1" applyBorder="1" applyAlignment="1">
      <alignment horizontal="center" vertical="top"/>
    </xf>
    <xf numFmtId="2" fontId="6" fillId="4" borderId="1" xfId="0" applyNumberFormat="1" applyFont="1" applyFill="1" applyBorder="1" applyAlignment="1">
      <alignment horizontal="center"/>
    </xf>
    <xf numFmtId="0" fontId="6" fillId="4" borderId="1" xfId="0" applyFont="1" applyFill="1" applyBorder="1" applyAlignment="1">
      <alignment horizontal="center" vertical="top" wrapText="1"/>
    </xf>
    <xf numFmtId="0" fontId="6" fillId="4" borderId="1" xfId="0" applyFont="1" applyFill="1" applyBorder="1" applyAlignment="1">
      <alignment vertical="top" wrapText="1"/>
    </xf>
    <xf numFmtId="0" fontId="6" fillId="4" borderId="1" xfId="0" applyFont="1" applyFill="1" applyBorder="1" applyAlignment="1">
      <alignment horizontal="left" vertical="top"/>
    </xf>
    <xf numFmtId="3" fontId="1" fillId="4" borderId="1" xfId="0" applyNumberFormat="1" applyFont="1" applyFill="1" applyBorder="1" applyAlignment="1">
      <alignment horizontal="right" vertical="top"/>
    </xf>
    <xf numFmtId="3" fontId="1" fillId="4" borderId="1" xfId="0" applyNumberFormat="1" applyFont="1" applyFill="1" applyBorder="1" applyAlignment="1">
      <alignment horizontal="center" vertical="top"/>
    </xf>
    <xf numFmtId="0" fontId="8" fillId="0" borderId="0" xfId="0" applyFont="1" applyAlignment="1">
      <alignment vertical="top" wrapText="1"/>
    </xf>
    <xf numFmtId="3" fontId="4" fillId="2" borderId="0" xfId="0" applyNumberFormat="1" applyFont="1" applyFill="1" applyAlignment="1">
      <alignment horizontal="right" vertical="top"/>
    </xf>
    <xf numFmtId="165" fontId="4" fillId="0" borderId="1" xfId="0" applyNumberFormat="1" applyFont="1" applyBorder="1" applyAlignment="1">
      <alignment horizontal="right" vertical="top"/>
    </xf>
    <xf numFmtId="164" fontId="4" fillId="2" borderId="0" xfId="0" applyNumberFormat="1" applyFont="1" applyFill="1" applyAlignment="1">
      <alignment horizontal="right" vertical="top"/>
    </xf>
    <xf numFmtId="2" fontId="4" fillId="0" borderId="2" xfId="0" applyNumberFormat="1" applyFont="1" applyBorder="1" applyAlignment="1">
      <alignment horizontal="center" vertical="top"/>
    </xf>
    <xf numFmtId="3" fontId="4" fillId="0" borderId="3" xfId="0" applyNumberFormat="1" applyFont="1" applyBorder="1" applyAlignment="1">
      <alignment horizontal="right" vertical="top"/>
    </xf>
    <xf numFmtId="2" fontId="1" fillId="3" borderId="4" xfId="0" applyNumberFormat="1" applyFont="1" applyFill="1" applyBorder="1" applyAlignment="1">
      <alignment horizontal="center" vertical="top"/>
    </xf>
    <xf numFmtId="49" fontId="1" fillId="3" borderId="4" xfId="0" applyNumberFormat="1" applyFont="1" applyFill="1" applyBorder="1" applyAlignment="1">
      <alignment horizontal="center" vertical="top" wrapText="1"/>
    </xf>
    <xf numFmtId="49" fontId="1" fillId="3" borderId="4" xfId="0" applyNumberFormat="1" applyFont="1" applyFill="1" applyBorder="1" applyAlignment="1">
      <alignment vertical="top" wrapText="1"/>
    </xf>
    <xf numFmtId="3" fontId="1" fillId="3" borderId="4" xfId="0" applyNumberFormat="1" applyFont="1" applyFill="1" applyBorder="1" applyAlignment="1">
      <alignment horizontal="right" vertical="top"/>
    </xf>
    <xf numFmtId="49" fontId="1" fillId="3" borderId="4" xfId="0" applyNumberFormat="1" applyFont="1" applyFill="1" applyBorder="1" applyAlignment="1">
      <alignment horizontal="center" vertical="top"/>
    </xf>
    <xf numFmtId="3" fontId="1" fillId="3" borderId="4" xfId="0" applyNumberFormat="1" applyFont="1" applyFill="1" applyBorder="1" applyAlignment="1">
      <alignment horizontal="center" vertical="top"/>
    </xf>
    <xf numFmtId="2" fontId="4" fillId="0" borderId="5" xfId="0" applyNumberFormat="1" applyFont="1" applyBorder="1" applyAlignment="1">
      <alignment horizontal="center" vertical="top"/>
    </xf>
    <xf numFmtId="0" fontId="4" fillId="0" borderId="5" xfId="0" applyFont="1" applyBorder="1" applyAlignment="1">
      <alignment horizontal="center" vertical="top" wrapText="1"/>
    </xf>
    <xf numFmtId="0" fontId="4" fillId="0" borderId="5" xfId="0" applyFont="1" applyBorder="1" applyAlignment="1">
      <alignment vertical="top" wrapText="1"/>
    </xf>
    <xf numFmtId="165" fontId="4" fillId="0" borderId="5" xfId="0" applyNumberFormat="1" applyFont="1" applyBorder="1" applyAlignment="1">
      <alignment horizontal="right" vertical="top"/>
    </xf>
    <xf numFmtId="49" fontId="4" fillId="0" borderId="5" xfId="0" applyNumberFormat="1" applyFont="1" applyBorder="1" applyAlignment="1">
      <alignment horizontal="center" vertical="top"/>
    </xf>
    <xf numFmtId="4" fontId="4" fillId="0" borderId="5" xfId="0" applyNumberFormat="1" applyFont="1" applyBorder="1" applyAlignment="1">
      <alignment horizontal="right" vertical="top"/>
    </xf>
    <xf numFmtId="0" fontId="4" fillId="0" borderId="7" xfId="0" applyFont="1" applyBorder="1" applyAlignment="1">
      <alignment horizontal="center" vertical="top" wrapText="1"/>
    </xf>
    <xf numFmtId="0" fontId="4" fillId="0" borderId="7" xfId="0" applyFont="1" applyBorder="1" applyAlignment="1">
      <alignment vertical="top" wrapText="1"/>
    </xf>
    <xf numFmtId="165" fontId="4" fillId="0" borderId="7" xfId="0" applyNumberFormat="1" applyFont="1" applyBorder="1" applyAlignment="1">
      <alignment horizontal="right" vertical="top"/>
    </xf>
    <xf numFmtId="49" fontId="4" fillId="0" borderId="7" xfId="0" applyNumberFormat="1" applyFont="1" applyBorder="1" applyAlignment="1">
      <alignment horizontal="center" vertical="top"/>
    </xf>
    <xf numFmtId="4" fontId="4" fillId="0" borderId="8" xfId="0" applyNumberFormat="1" applyFont="1" applyBorder="1" applyAlignment="1">
      <alignment horizontal="right" vertical="top"/>
    </xf>
    <xf numFmtId="2" fontId="4" fillId="0" borderId="9" xfId="0" applyNumberFormat="1" applyFont="1" applyBorder="1" applyAlignment="1">
      <alignment horizontal="center" vertical="top"/>
    </xf>
    <xf numFmtId="4" fontId="4" fillId="0" borderId="10" xfId="0" applyNumberFormat="1" applyFont="1" applyBorder="1" applyAlignment="1">
      <alignment horizontal="right" vertical="top"/>
    </xf>
    <xf numFmtId="2" fontId="4" fillId="0" borderId="11" xfId="0" applyNumberFormat="1" applyFont="1" applyBorder="1" applyAlignment="1">
      <alignment horizontal="center" vertical="top"/>
    </xf>
    <xf numFmtId="0" fontId="4" fillId="0" borderId="12" xfId="0" applyFont="1" applyBorder="1" applyAlignment="1">
      <alignment horizontal="center" vertical="top" wrapText="1"/>
    </xf>
    <xf numFmtId="0" fontId="4" fillId="0" borderId="12" xfId="0" applyFont="1" applyBorder="1" applyAlignment="1">
      <alignment vertical="top" wrapText="1"/>
    </xf>
    <xf numFmtId="165" fontId="4" fillId="0" borderId="12" xfId="0" applyNumberFormat="1" applyFont="1" applyBorder="1" applyAlignment="1">
      <alignment horizontal="right" vertical="top"/>
    </xf>
    <xf numFmtId="49" fontId="4" fillId="0" borderId="12" xfId="0" applyNumberFormat="1" applyFont="1" applyBorder="1" applyAlignment="1">
      <alignment horizontal="center" vertical="top"/>
    </xf>
    <xf numFmtId="4" fontId="4" fillId="0" borderId="13" xfId="0" applyNumberFormat="1" applyFont="1" applyBorder="1" applyAlignment="1">
      <alignment horizontal="right" vertical="top"/>
    </xf>
    <xf numFmtId="2" fontId="10" fillId="2" borderId="6" xfId="0" applyNumberFormat="1" applyFont="1" applyFill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223D72"/>
      <color rgb="FF929497"/>
      <color rgb="FFEEA47F"/>
      <color rgb="FF203E62"/>
      <color rgb="FF00338D"/>
      <color rgb="FF6D2077"/>
      <color rgb="FF00A3A1"/>
      <color rgb="FF00299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U34"/>
  <sheetViews>
    <sheetView tabSelected="1" zoomScale="85" zoomScaleNormal="85" zoomScaleSheetLayoutView="100" zoomScalePageLayoutView="85" workbookViewId="0">
      <pane xSplit="3" ySplit="1" topLeftCell="D2" activePane="bottomRight" state="frozen"/>
      <selection pane="topRight" activeCell="C1" sqref="C1"/>
      <selection pane="bottomLeft" activeCell="A3" sqref="A3"/>
      <selection pane="bottomRight" activeCell="B1" sqref="B1"/>
    </sheetView>
  </sheetViews>
  <sheetFormatPr defaultColWidth="11.42578125" defaultRowHeight="12.75" x14ac:dyDescent="0.2"/>
  <cols>
    <col min="1" max="1" width="8" style="30" customWidth="1"/>
    <col min="2" max="2" width="36.85546875" style="30" customWidth="1"/>
    <col min="3" max="3" width="13.7109375" style="18" customWidth="1"/>
    <col min="4" max="4" width="23.7109375" style="14" customWidth="1"/>
    <col min="5" max="5" width="37.85546875" style="14" customWidth="1"/>
    <col min="6" max="6" width="25.42578125" style="14" customWidth="1"/>
    <col min="7" max="7" width="31" style="14" customWidth="1"/>
    <col min="8" max="8" width="9.5703125" style="15" customWidth="1"/>
    <col min="9" max="9" width="9.5703125" style="16" customWidth="1"/>
    <col min="10" max="11" width="9.5703125" style="15" customWidth="1"/>
    <col min="12" max="16" width="22.7109375" style="15" hidden="1" customWidth="1"/>
    <col min="17" max="17" width="50.28515625" style="11" customWidth="1"/>
    <col min="18" max="16384" width="11.42578125" style="3"/>
  </cols>
  <sheetData>
    <row r="1" spans="1:21" ht="26.25" thickBot="1" x14ac:dyDescent="0.3">
      <c r="A1" s="31" t="s">
        <v>0</v>
      </c>
      <c r="B1" s="45" t="s">
        <v>32</v>
      </c>
      <c r="C1" s="46" t="s">
        <v>1</v>
      </c>
      <c r="D1" s="47" t="s">
        <v>2</v>
      </c>
      <c r="E1" s="47" t="s">
        <v>3</v>
      </c>
      <c r="F1" s="47" t="s">
        <v>33</v>
      </c>
      <c r="G1" s="47" t="s">
        <v>34</v>
      </c>
      <c r="H1" s="48" t="s">
        <v>4</v>
      </c>
      <c r="I1" s="49" t="s">
        <v>5</v>
      </c>
      <c r="J1" s="50" t="s">
        <v>6</v>
      </c>
      <c r="K1" s="32" t="s">
        <v>7</v>
      </c>
      <c r="L1" s="32" t="s">
        <v>26</v>
      </c>
      <c r="M1" s="32" t="s">
        <v>27</v>
      </c>
      <c r="N1" s="32" t="s">
        <v>28</v>
      </c>
      <c r="O1" s="32" t="s">
        <v>29</v>
      </c>
      <c r="P1" s="32" t="s">
        <v>30</v>
      </c>
      <c r="Q1" s="1" t="s">
        <v>25</v>
      </c>
      <c r="R1" s="2"/>
      <c r="S1" s="2"/>
      <c r="T1" s="2"/>
      <c r="U1" s="2"/>
    </row>
    <row r="2" spans="1:21" ht="13.5" thickTop="1" x14ac:dyDescent="0.25">
      <c r="A2" s="43">
        <v>3.01</v>
      </c>
      <c r="B2" s="70" t="s">
        <v>35</v>
      </c>
      <c r="C2" s="57"/>
      <c r="D2" s="58"/>
      <c r="E2" s="58"/>
      <c r="F2" s="58"/>
      <c r="G2" s="58"/>
      <c r="H2" s="59"/>
      <c r="I2" s="60"/>
      <c r="J2" s="61"/>
      <c r="K2" s="44">
        <f>SUM(H2*J2)</f>
        <v>0</v>
      </c>
      <c r="L2" s="7"/>
      <c r="M2" s="7"/>
      <c r="N2" s="7"/>
      <c r="O2" s="7"/>
      <c r="P2" s="7"/>
      <c r="Q2" s="9"/>
    </row>
    <row r="3" spans="1:21" x14ac:dyDescent="0.25">
      <c r="A3" s="43">
        <f>SUM(A2+0.01)</f>
        <v>3.0199999999999996</v>
      </c>
      <c r="B3" s="62" t="s">
        <v>20</v>
      </c>
      <c r="C3" s="5"/>
      <c r="D3" s="6"/>
      <c r="E3" s="6"/>
      <c r="F3" s="6"/>
      <c r="G3" s="6"/>
      <c r="H3" s="41"/>
      <c r="I3" s="8"/>
      <c r="J3" s="63"/>
      <c r="K3" s="44">
        <f t="shared" ref="K3:K5" si="0">SUM(H3*J3)</f>
        <v>0</v>
      </c>
      <c r="L3" s="7"/>
      <c r="M3" s="7"/>
      <c r="N3" s="7"/>
      <c r="O3" s="7"/>
      <c r="P3" s="7"/>
      <c r="Q3" s="9"/>
    </row>
    <row r="4" spans="1:21" x14ac:dyDescent="0.25">
      <c r="A4" s="43">
        <f t="shared" ref="A4:A21" si="1">SUM(A3+0.01)</f>
        <v>3.0299999999999994</v>
      </c>
      <c r="B4" s="62" t="s">
        <v>20</v>
      </c>
      <c r="C4" s="5"/>
      <c r="D4" s="6"/>
      <c r="E4" s="6"/>
      <c r="F4" s="6"/>
      <c r="G4" s="6"/>
      <c r="H4" s="41"/>
      <c r="I4" s="8"/>
      <c r="J4" s="63"/>
      <c r="K4" s="44">
        <f t="shared" si="0"/>
        <v>0</v>
      </c>
      <c r="L4" s="7"/>
      <c r="M4" s="7"/>
      <c r="N4" s="7"/>
      <c r="O4" s="7"/>
      <c r="P4" s="7"/>
      <c r="Q4" s="9"/>
    </row>
    <row r="5" spans="1:21" x14ac:dyDescent="0.25">
      <c r="A5" s="43">
        <f t="shared" si="1"/>
        <v>3.0399999999999991</v>
      </c>
      <c r="B5" s="62" t="s">
        <v>20</v>
      </c>
      <c r="C5" s="5"/>
      <c r="D5" s="6"/>
      <c r="E5" s="6"/>
      <c r="F5" s="6"/>
      <c r="G5" s="6"/>
      <c r="H5" s="41"/>
      <c r="I5" s="8"/>
      <c r="J5" s="63"/>
      <c r="K5" s="44">
        <f t="shared" si="0"/>
        <v>0</v>
      </c>
      <c r="L5" s="7"/>
      <c r="M5" s="7"/>
      <c r="N5" s="7"/>
      <c r="O5" s="7"/>
      <c r="P5" s="7"/>
      <c r="Q5" s="9"/>
    </row>
    <row r="6" spans="1:21" x14ac:dyDescent="0.25">
      <c r="A6" s="43">
        <f t="shared" si="1"/>
        <v>3.0499999999999989</v>
      </c>
      <c r="B6" s="62" t="s">
        <v>21</v>
      </c>
      <c r="C6" s="5"/>
      <c r="D6" s="6"/>
      <c r="E6" s="6"/>
      <c r="F6" s="6"/>
      <c r="G6" s="6"/>
      <c r="H6" s="41"/>
      <c r="I6" s="8"/>
      <c r="J6" s="63"/>
      <c r="K6" s="44">
        <f>SUM(H6*J6)</f>
        <v>0</v>
      </c>
      <c r="L6" s="7"/>
      <c r="M6" s="7"/>
      <c r="N6" s="7"/>
      <c r="O6" s="7"/>
      <c r="P6" s="7"/>
      <c r="Q6" s="9"/>
    </row>
    <row r="7" spans="1:21" x14ac:dyDescent="0.25">
      <c r="A7" s="43">
        <f t="shared" si="1"/>
        <v>3.0599999999999987</v>
      </c>
      <c r="B7" s="62" t="s">
        <v>21</v>
      </c>
      <c r="C7" s="5"/>
      <c r="D7" s="6"/>
      <c r="E7" s="6"/>
      <c r="F7" s="6"/>
      <c r="G7" s="6"/>
      <c r="H7" s="41"/>
      <c r="I7" s="8"/>
      <c r="J7" s="63"/>
      <c r="K7" s="44">
        <f t="shared" ref="K7:K9" si="2">SUM(H7*J7)</f>
        <v>0</v>
      </c>
      <c r="L7" s="7"/>
      <c r="M7" s="7"/>
      <c r="N7" s="7"/>
      <c r="O7" s="7"/>
      <c r="P7" s="7"/>
      <c r="Q7" s="9"/>
    </row>
    <row r="8" spans="1:21" x14ac:dyDescent="0.25">
      <c r="A8" s="43">
        <f t="shared" si="1"/>
        <v>3.0699999999999985</v>
      </c>
      <c r="B8" s="62" t="s">
        <v>21</v>
      </c>
      <c r="C8" s="5"/>
      <c r="D8" s="6"/>
      <c r="E8" s="6"/>
      <c r="F8" s="6"/>
      <c r="G8" s="6"/>
      <c r="H8" s="41"/>
      <c r="I8" s="8"/>
      <c r="J8" s="63"/>
      <c r="K8" s="44">
        <f t="shared" si="2"/>
        <v>0</v>
      </c>
      <c r="L8" s="7"/>
      <c r="M8" s="7"/>
      <c r="N8" s="7"/>
      <c r="O8" s="7"/>
      <c r="P8" s="7"/>
      <c r="Q8" s="9"/>
    </row>
    <row r="9" spans="1:21" x14ac:dyDescent="0.25">
      <c r="A9" s="43">
        <f t="shared" si="1"/>
        <v>3.0799999999999983</v>
      </c>
      <c r="B9" s="62" t="s">
        <v>21</v>
      </c>
      <c r="C9" s="5"/>
      <c r="D9" s="6"/>
      <c r="E9" s="6"/>
      <c r="F9" s="6"/>
      <c r="G9" s="6"/>
      <c r="H9" s="41"/>
      <c r="I9" s="8"/>
      <c r="J9" s="63"/>
      <c r="K9" s="44">
        <f t="shared" si="2"/>
        <v>0</v>
      </c>
      <c r="L9" s="7"/>
      <c r="M9" s="7"/>
      <c r="N9" s="7"/>
      <c r="O9" s="7"/>
      <c r="P9" s="7"/>
      <c r="Q9" s="9"/>
    </row>
    <row r="10" spans="1:21" x14ac:dyDescent="0.25">
      <c r="A10" s="43">
        <f t="shared" si="1"/>
        <v>3.0899999999999981</v>
      </c>
      <c r="B10" s="62" t="s">
        <v>22</v>
      </c>
      <c r="C10" s="5"/>
      <c r="D10" s="6"/>
      <c r="E10" s="6"/>
      <c r="F10" s="6"/>
      <c r="G10" s="6"/>
      <c r="H10" s="41"/>
      <c r="I10" s="8"/>
      <c r="J10" s="63"/>
      <c r="K10" s="44">
        <f>SUM(H10*J10)</f>
        <v>0</v>
      </c>
      <c r="L10" s="7"/>
      <c r="M10" s="7"/>
      <c r="N10" s="7"/>
      <c r="O10" s="7"/>
      <c r="P10" s="7"/>
      <c r="Q10" s="9"/>
    </row>
    <row r="11" spans="1:21" x14ac:dyDescent="0.25">
      <c r="A11" s="43">
        <f t="shared" si="1"/>
        <v>3.0999999999999979</v>
      </c>
      <c r="B11" s="62" t="s">
        <v>22</v>
      </c>
      <c r="C11" s="5"/>
      <c r="D11" s="6"/>
      <c r="E11" s="6"/>
      <c r="F11" s="6"/>
      <c r="G11" s="6"/>
      <c r="H11" s="41"/>
      <c r="I11" s="8"/>
      <c r="J11" s="63"/>
      <c r="K11" s="44">
        <f t="shared" ref="K11:K13" si="3">SUM(H11*J11)</f>
        <v>0</v>
      </c>
      <c r="L11" s="7"/>
      <c r="M11" s="7"/>
      <c r="N11" s="7"/>
      <c r="O11" s="7"/>
      <c r="P11" s="7"/>
      <c r="Q11" s="9"/>
    </row>
    <row r="12" spans="1:21" x14ac:dyDescent="0.25">
      <c r="A12" s="43">
        <f t="shared" si="1"/>
        <v>3.1099999999999977</v>
      </c>
      <c r="B12" s="62" t="s">
        <v>22</v>
      </c>
      <c r="C12" s="5"/>
      <c r="D12" s="6"/>
      <c r="E12" s="6"/>
      <c r="F12" s="6"/>
      <c r="G12" s="6"/>
      <c r="H12" s="41"/>
      <c r="I12" s="8"/>
      <c r="J12" s="63"/>
      <c r="K12" s="44">
        <f t="shared" si="3"/>
        <v>0</v>
      </c>
      <c r="L12" s="7"/>
      <c r="M12" s="7"/>
      <c r="N12" s="7"/>
      <c r="O12" s="7"/>
      <c r="P12" s="7"/>
      <c r="Q12" s="9"/>
    </row>
    <row r="13" spans="1:21" x14ac:dyDescent="0.25">
      <c r="A13" s="43">
        <f t="shared" si="1"/>
        <v>3.1199999999999974</v>
      </c>
      <c r="B13" s="62" t="s">
        <v>22</v>
      </c>
      <c r="C13" s="5"/>
      <c r="D13" s="6"/>
      <c r="E13" s="6"/>
      <c r="F13" s="6"/>
      <c r="G13" s="6"/>
      <c r="H13" s="41"/>
      <c r="I13" s="8"/>
      <c r="J13" s="63"/>
      <c r="K13" s="44">
        <f t="shared" si="3"/>
        <v>0</v>
      </c>
      <c r="L13" s="7"/>
      <c r="M13" s="7"/>
      <c r="N13" s="7"/>
      <c r="O13" s="7"/>
      <c r="P13" s="7"/>
      <c r="Q13" s="10"/>
    </row>
    <row r="14" spans="1:21" x14ac:dyDescent="0.25">
      <c r="A14" s="43">
        <f t="shared" si="1"/>
        <v>3.1299999999999972</v>
      </c>
      <c r="B14" s="62" t="s">
        <v>23</v>
      </c>
      <c r="C14" s="5"/>
      <c r="D14" s="6"/>
      <c r="E14" s="6"/>
      <c r="F14" s="6"/>
      <c r="G14" s="6"/>
      <c r="H14" s="41"/>
      <c r="I14" s="8"/>
      <c r="J14" s="63"/>
      <c r="K14" s="44">
        <f>SUM(H14*J14)</f>
        <v>0</v>
      </c>
      <c r="L14" s="7"/>
      <c r="M14" s="7"/>
      <c r="N14" s="7"/>
      <c r="O14" s="7"/>
      <c r="P14" s="7"/>
      <c r="Q14" s="9"/>
    </row>
    <row r="15" spans="1:21" x14ac:dyDescent="0.25">
      <c r="A15" s="43">
        <f t="shared" si="1"/>
        <v>3.139999999999997</v>
      </c>
      <c r="B15" s="62" t="s">
        <v>23</v>
      </c>
      <c r="C15" s="5"/>
      <c r="D15" s="6"/>
      <c r="E15" s="6"/>
      <c r="F15" s="6"/>
      <c r="G15" s="6"/>
      <c r="H15" s="41"/>
      <c r="I15" s="8"/>
      <c r="J15" s="63"/>
      <c r="K15" s="44">
        <f t="shared" ref="K15:K17" si="4">SUM(H15*J15)</f>
        <v>0</v>
      </c>
      <c r="L15" s="7"/>
      <c r="M15" s="7"/>
      <c r="N15" s="7"/>
      <c r="O15" s="7"/>
      <c r="P15" s="7"/>
      <c r="Q15" s="9"/>
    </row>
    <row r="16" spans="1:21" x14ac:dyDescent="0.25">
      <c r="A16" s="43">
        <f t="shared" si="1"/>
        <v>3.1499999999999968</v>
      </c>
      <c r="B16" s="62" t="s">
        <v>23</v>
      </c>
      <c r="C16" s="5"/>
      <c r="D16" s="6"/>
      <c r="E16" s="6"/>
      <c r="F16" s="6"/>
      <c r="G16" s="6"/>
      <c r="H16" s="41"/>
      <c r="I16" s="8"/>
      <c r="J16" s="63"/>
      <c r="K16" s="44">
        <f t="shared" si="4"/>
        <v>0</v>
      </c>
      <c r="L16" s="7"/>
      <c r="M16" s="7"/>
      <c r="N16" s="7"/>
      <c r="O16" s="7"/>
      <c r="P16" s="7"/>
      <c r="Q16" s="9"/>
    </row>
    <row r="17" spans="1:17" x14ac:dyDescent="0.25">
      <c r="A17" s="43">
        <f t="shared" si="1"/>
        <v>3.1599999999999966</v>
      </c>
      <c r="B17" s="62" t="s">
        <v>23</v>
      </c>
      <c r="C17" s="5"/>
      <c r="D17" s="6"/>
      <c r="E17" s="6"/>
      <c r="F17" s="6"/>
      <c r="G17" s="6"/>
      <c r="H17" s="41"/>
      <c r="I17" s="8"/>
      <c r="J17" s="63"/>
      <c r="K17" s="44">
        <f t="shared" si="4"/>
        <v>0</v>
      </c>
      <c r="L17" s="7"/>
      <c r="M17" s="7"/>
      <c r="N17" s="7"/>
      <c r="O17" s="7"/>
      <c r="P17" s="7"/>
      <c r="Q17" s="9"/>
    </row>
    <row r="18" spans="1:17" x14ac:dyDescent="0.25">
      <c r="A18" s="43">
        <f t="shared" si="1"/>
        <v>3.1699999999999964</v>
      </c>
      <c r="B18" s="62" t="s">
        <v>24</v>
      </c>
      <c r="C18" s="5"/>
      <c r="D18" s="6"/>
      <c r="E18" s="6"/>
      <c r="F18" s="6"/>
      <c r="G18" s="6"/>
      <c r="H18" s="41"/>
      <c r="I18" s="8"/>
      <c r="J18" s="63"/>
      <c r="K18" s="44">
        <f>SUM(H18*J18)</f>
        <v>0</v>
      </c>
      <c r="L18" s="7"/>
      <c r="M18" s="7"/>
      <c r="N18" s="7"/>
      <c r="O18" s="7"/>
      <c r="P18" s="7"/>
      <c r="Q18" s="9"/>
    </row>
    <row r="19" spans="1:17" x14ac:dyDescent="0.25">
      <c r="A19" s="43">
        <f t="shared" si="1"/>
        <v>3.1799999999999962</v>
      </c>
      <c r="B19" s="62" t="s">
        <v>24</v>
      </c>
      <c r="C19" s="5"/>
      <c r="D19" s="6"/>
      <c r="E19" s="6"/>
      <c r="F19" s="6"/>
      <c r="G19" s="6"/>
      <c r="H19" s="41"/>
      <c r="I19" s="8"/>
      <c r="J19" s="63"/>
      <c r="K19" s="44">
        <f t="shared" ref="K19:K21" si="5">SUM(H19*J19)</f>
        <v>0</v>
      </c>
      <c r="L19" s="7"/>
      <c r="M19" s="7"/>
      <c r="N19" s="7"/>
      <c r="O19" s="7"/>
      <c r="P19" s="7"/>
      <c r="Q19" s="9"/>
    </row>
    <row r="20" spans="1:17" x14ac:dyDescent="0.25">
      <c r="A20" s="43">
        <f t="shared" si="1"/>
        <v>3.1899999999999959</v>
      </c>
      <c r="B20" s="62" t="s">
        <v>24</v>
      </c>
      <c r="C20" s="5"/>
      <c r="D20" s="6"/>
      <c r="E20" s="6"/>
      <c r="F20" s="6"/>
      <c r="G20" s="6"/>
      <c r="H20" s="41"/>
      <c r="I20" s="8"/>
      <c r="J20" s="63"/>
      <c r="K20" s="44">
        <f t="shared" si="5"/>
        <v>0</v>
      </c>
      <c r="L20" s="7"/>
      <c r="M20" s="7"/>
      <c r="N20" s="7"/>
      <c r="O20" s="7"/>
      <c r="P20" s="7"/>
      <c r="Q20" s="9"/>
    </row>
    <row r="21" spans="1:17" ht="13.5" thickBot="1" x14ac:dyDescent="0.3">
      <c r="A21" s="43">
        <f t="shared" si="1"/>
        <v>3.1999999999999957</v>
      </c>
      <c r="B21" s="64" t="s">
        <v>24</v>
      </c>
      <c r="C21" s="65"/>
      <c r="D21" s="66"/>
      <c r="E21" s="66"/>
      <c r="F21" s="66"/>
      <c r="G21" s="66"/>
      <c r="H21" s="67"/>
      <c r="I21" s="68"/>
      <c r="J21" s="69"/>
      <c r="K21" s="44">
        <f t="shared" si="5"/>
        <v>0</v>
      </c>
      <c r="L21" s="7"/>
      <c r="M21" s="7"/>
      <c r="N21" s="7"/>
      <c r="O21" s="7"/>
      <c r="P21" s="7"/>
      <c r="Q21" s="9"/>
    </row>
    <row r="22" spans="1:17" ht="13.5" thickTop="1" x14ac:dyDescent="0.25">
      <c r="A22" s="4"/>
      <c r="B22" s="51"/>
      <c r="C22" s="52"/>
      <c r="D22" s="53"/>
      <c r="E22" s="53"/>
      <c r="F22" s="53"/>
      <c r="G22" s="53"/>
      <c r="H22" s="54"/>
      <c r="I22" s="55"/>
      <c r="J22" s="56"/>
      <c r="K22" s="7"/>
      <c r="L22" s="7"/>
      <c r="M22" s="7"/>
      <c r="N22" s="7"/>
      <c r="O22" s="7"/>
      <c r="P22" s="7"/>
      <c r="Q22" s="9"/>
    </row>
    <row r="23" spans="1:17" x14ac:dyDescent="0.2">
      <c r="A23" s="33"/>
      <c r="B23" s="33"/>
      <c r="C23" s="34"/>
      <c r="D23" s="35"/>
      <c r="E23" s="35"/>
      <c r="F23" s="35"/>
      <c r="G23" s="35"/>
      <c r="H23" s="36"/>
      <c r="I23" s="37" t="s">
        <v>8</v>
      </c>
      <c r="J23" s="38"/>
      <c r="K23" s="37">
        <f>SUM(K2:K22)</f>
        <v>0</v>
      </c>
      <c r="L23" s="37"/>
      <c r="M23" s="37">
        <f>SUM(M2:M22)</f>
        <v>0</v>
      </c>
      <c r="N23" s="37"/>
      <c r="O23" s="37">
        <f>SUM(O2:O22)</f>
        <v>0</v>
      </c>
      <c r="P23" s="37">
        <f>SUM(P2:P22)</f>
        <v>0</v>
      </c>
    </row>
    <row r="25" spans="1:17" x14ac:dyDescent="0.2">
      <c r="A25" s="12">
        <v>4</v>
      </c>
      <c r="B25" s="12"/>
      <c r="C25" s="13"/>
      <c r="D25" s="39" t="s">
        <v>17</v>
      </c>
    </row>
    <row r="26" spans="1:17" ht="25.5" x14ac:dyDescent="0.25">
      <c r="A26" s="17">
        <f>SUM(A25+0.01)</f>
        <v>4.01</v>
      </c>
      <c r="B26" s="17"/>
      <c r="D26" s="19" t="s">
        <v>9</v>
      </c>
      <c r="E26" s="19"/>
      <c r="F26" s="19"/>
      <c r="G26" s="19"/>
      <c r="H26" s="20"/>
      <c r="K26" s="15">
        <f>K23</f>
        <v>0</v>
      </c>
    </row>
    <row r="27" spans="1:17" ht="25.5" x14ac:dyDescent="0.25">
      <c r="A27" s="17">
        <f t="shared" ref="A27:A32" si="6">SUM(A26+0.01)</f>
        <v>4.0199999999999996</v>
      </c>
      <c r="B27" s="17"/>
      <c r="D27" s="19" t="s">
        <v>10</v>
      </c>
      <c r="E27" s="19" t="s">
        <v>11</v>
      </c>
      <c r="F27" s="19"/>
      <c r="G27" s="19"/>
      <c r="H27" s="20">
        <v>0.15</v>
      </c>
      <c r="K27" s="15">
        <f>SUM(K26*H27)</f>
        <v>0</v>
      </c>
    </row>
    <row r="28" spans="1:17" x14ac:dyDescent="0.25">
      <c r="A28" s="21">
        <f t="shared" si="6"/>
        <v>4.0299999999999994</v>
      </c>
      <c r="B28" s="21"/>
      <c r="C28" s="22"/>
      <c r="D28" s="23"/>
      <c r="E28" s="23" t="s">
        <v>12</v>
      </c>
      <c r="F28" s="23"/>
      <c r="G28" s="23"/>
      <c r="H28" s="24"/>
      <c r="I28" s="25"/>
      <c r="J28" s="26"/>
      <c r="K28" s="26">
        <f>SUM(K26:K27)</f>
        <v>0</v>
      </c>
      <c r="L28" s="26"/>
      <c r="M28" s="26"/>
      <c r="N28" s="26"/>
      <c r="O28" s="26"/>
      <c r="P28" s="26"/>
    </row>
    <row r="29" spans="1:17" ht="25.5" x14ac:dyDescent="0.25">
      <c r="A29" s="17">
        <f t="shared" si="6"/>
        <v>4.0399999999999991</v>
      </c>
      <c r="B29" s="17"/>
      <c r="D29" s="19" t="s">
        <v>13</v>
      </c>
      <c r="E29" s="19"/>
      <c r="F29" s="19"/>
      <c r="G29" s="19"/>
      <c r="H29" s="20"/>
      <c r="K29" s="40">
        <v>0</v>
      </c>
    </row>
    <row r="30" spans="1:17" ht="89.25" x14ac:dyDescent="0.25">
      <c r="A30" s="17">
        <f t="shared" si="6"/>
        <v>4.0499999999999989</v>
      </c>
      <c r="B30" s="17"/>
      <c r="D30" s="19" t="s">
        <v>14</v>
      </c>
      <c r="E30" s="19" t="s">
        <v>15</v>
      </c>
      <c r="F30" s="19"/>
      <c r="G30" s="19"/>
      <c r="H30" s="20">
        <v>0.12</v>
      </c>
      <c r="K30" s="15">
        <f>SUM(K28*H30)</f>
        <v>0</v>
      </c>
    </row>
    <row r="31" spans="1:17" ht="25.5" x14ac:dyDescent="0.25">
      <c r="A31" s="17">
        <f t="shared" si="6"/>
        <v>4.0599999999999987</v>
      </c>
      <c r="B31" s="17"/>
      <c r="D31" s="19" t="s">
        <v>31</v>
      </c>
      <c r="E31" s="27">
        <v>0.1</v>
      </c>
      <c r="F31" s="27"/>
      <c r="G31" s="27"/>
      <c r="H31" s="20">
        <v>0.1</v>
      </c>
      <c r="K31" s="15">
        <f>SUM(K28,K29,K30)*H31</f>
        <v>0</v>
      </c>
    </row>
    <row r="32" spans="1:17" x14ac:dyDescent="0.25">
      <c r="A32" s="21">
        <f t="shared" si="6"/>
        <v>4.0699999999999985</v>
      </c>
      <c r="B32" s="21"/>
      <c r="C32" s="22"/>
      <c r="D32" s="28" t="s">
        <v>16</v>
      </c>
      <c r="E32" s="29"/>
      <c r="F32" s="29"/>
      <c r="G32" s="29"/>
      <c r="H32" s="24"/>
      <c r="I32" s="25"/>
      <c r="J32" s="26"/>
      <c r="K32" s="26">
        <f>SUM(K28:K31)</f>
        <v>0</v>
      </c>
      <c r="L32" s="26"/>
      <c r="M32" s="26"/>
      <c r="N32" s="26"/>
      <c r="O32" s="26"/>
      <c r="P32" s="26"/>
    </row>
    <row r="33" spans="4:11" x14ac:dyDescent="0.2">
      <c r="D33" s="14" t="s">
        <v>19</v>
      </c>
      <c r="H33" s="42">
        <v>0</v>
      </c>
    </row>
    <row r="34" spans="4:11" x14ac:dyDescent="0.2">
      <c r="D34" s="14" t="s">
        <v>18</v>
      </c>
      <c r="K34" s="15" t="e">
        <f>SUM(K32/H33)</f>
        <v>#DIV/0!</v>
      </c>
    </row>
  </sheetData>
  <autoFilter ref="A1:Q1" xr:uid="{00000000-0001-0000-0000-000000000000}">
    <sortState xmlns:xlrd2="http://schemas.microsoft.com/office/spreadsheetml/2017/richdata2" ref="A2:Q36">
      <sortCondition ref="B1"/>
    </sortState>
  </autoFilter>
  <dataValidations count="1">
    <dataValidation type="list" allowBlank="1" showInputMessage="1" showErrorMessage="1" sqref="I2:I21" xr:uid="{63C36C8B-CE84-4096-A8D5-27DE322D361E}">
      <formula1>"Item,No.,m,m2"</formula1>
    </dataValidation>
  </dataValidations>
  <pageMargins left="0.74803149606299213" right="0.74803149606299213" top="1.4960629921259843" bottom="0.98425196850393704" header="0.51181102362204722" footer="0.51181102362204722"/>
  <pageSetup paperSize="9" scale="99" fitToHeight="0" orientation="landscape" r:id="rId1"/>
  <headerFooter>
    <oddHeader>&amp;L&amp;"KPMG Extralight,Regular"&amp;28&amp;K002997Schedule of repairs
&amp;"Univers 45 Light,Normal"&amp;10&amp;K000000Level 21, 580 George Street, Sydney NSW 2000
May 2019 - Draft</oddHeader>
    <oddFooter xml:space="preserve">&amp;L&amp;G&amp;R&amp;8KPMG | &amp;P+11 </oddFooter>
  </headerFooter>
  <legacyDrawing r:id="rId2"/>
  <legacyDrawingHF r:id="rId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3b764c6-0a6a-4283-b1a1-7e56f3500bd8" xsi:nil="true"/>
    <lcf76f155ced4ddcb4097134ff3c332f xmlns="878999db-e118-412b-aabc-64e5a3b5fa60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CA0BC9F70ED60B4F841E72D206F08020" ma:contentTypeVersion="11" ma:contentTypeDescription="Create a new document." ma:contentTypeScope="" ma:versionID="eb3125cfbc269acf5cd870ad64deb5b8">
  <xsd:schema xmlns:xsd="http://www.w3.org/2001/XMLSchema" xmlns:xs="http://www.w3.org/2001/XMLSchema" xmlns:p="http://schemas.microsoft.com/office/2006/metadata/properties" xmlns:ns2="878999db-e118-412b-aabc-64e5a3b5fa60" xmlns:ns3="e3b764c6-0a6a-4283-b1a1-7e56f3500bd8" targetNamespace="http://schemas.microsoft.com/office/2006/metadata/properties" ma:root="true" ma:fieldsID="2eec0312a6a8b55c256f139d9e15197b" ns2:_="" ns3:_="">
    <xsd:import namespace="878999db-e118-412b-aabc-64e5a3b5fa60"/>
    <xsd:import namespace="e3b764c6-0a6a-4283-b1a1-7e56f3500bd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78999db-e118-412b-aabc-64e5a3b5fa6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Image Tags" ma:readOnly="false" ma:fieldId="{5cf76f15-5ced-4ddc-b409-7134ff3c332f}" ma:taxonomyMulti="true" ma:sspId="5d42602e-70eb-4fa3-824a-408f7a1eba2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5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8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3b764c6-0a6a-4283-b1a1-7e56f3500bd8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326dd344-7f40-4544-945d-d20bbb7a2fbd}" ma:internalName="TaxCatchAll" ma:showField="CatchAllData" ma:web="e3b764c6-0a6a-4283-b1a1-7e56f3500bd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BD63D502-DE28-44AA-9E18-8B9BD6E665CE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6CFFDC0C-36D7-4961-825C-4CEC569F06B2}">
  <ds:schemaRefs>
    <ds:schemaRef ds:uri="http://schemas.openxmlformats.org/package/2006/metadata/core-properties"/>
    <ds:schemaRef ds:uri="http://purl.org/dc/terms/"/>
    <ds:schemaRef ds:uri="878999db-e118-412b-aabc-64e5a3b5fa60"/>
    <ds:schemaRef ds:uri="http://www.w3.org/XML/1998/namespace"/>
    <ds:schemaRef ds:uri="http://purl.org/dc/elements/1.1/"/>
    <ds:schemaRef ds:uri="http://schemas.microsoft.com/office/2006/documentManagement/types"/>
    <ds:schemaRef ds:uri="e3b764c6-0a6a-4283-b1a1-7e56f3500bd8"/>
    <ds:schemaRef ds:uri="http://purl.org/dc/dcmitype/"/>
    <ds:schemaRef ds:uri="http://schemas.microsoft.com/office/infopath/2007/PartnerControls"/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DDE7086D-BB56-4F1B-AE47-30FF2C5687F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878999db-e118-412b-aabc-64e5a3b5fa60"/>
    <ds:schemaRef ds:uri="e3b764c6-0a6a-4283-b1a1-7e56f3500bd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TSD</vt:lpstr>
      <vt:lpstr>TSD!Print_Area</vt:lpstr>
      <vt:lpstr>TSD!Print_Titles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openpyxl</dc:creator>
  <cp:keywords/>
  <dc:description/>
  <cp:lastModifiedBy>Craig MacDonald</cp:lastModifiedBy>
  <cp:revision/>
  <cp:lastPrinted>2019-05-29T02:04:45Z</cp:lastPrinted>
  <dcterms:created xsi:type="dcterms:W3CDTF">2019-01-30T18:35:06Z</dcterms:created>
  <dcterms:modified xsi:type="dcterms:W3CDTF">2026-07-03T03:03:38Z</dcterms:modified>
  <cp:category/>
  <dc:identifier/>
  <cp:contentStatus/>
  <dc:language/>
  <cp:version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0x010100CA0BC9F70ED60B4F841E72D206F08020</vt:lpwstr>
  </property>
  <property fmtid="{D5CDD505-2E9C-101B-9397-08002B2CF9AE}" pid="3" name="MediaServiceImageTags">
    <vt:lpwstr/>
  </property>
  <property fmtid="{D5CDD505-2E9C-101B-9397-08002B2CF9AE}" pid="4" name="xd_ProgID">
    <vt:lpwstr/>
  </property>
  <property fmtid="{D5CDD505-2E9C-101B-9397-08002B2CF9AE}" pid="5" name="ComplianceAssetId">
    <vt:lpwstr/>
  </property>
  <property fmtid="{D5CDD505-2E9C-101B-9397-08002B2CF9AE}" pid="6" name="TemplateUrl">
    <vt:lpwstr/>
  </property>
  <property fmtid="{D5CDD505-2E9C-101B-9397-08002B2CF9AE}" pid="7" name="_ExtendedDescription">
    <vt:lpwstr/>
  </property>
  <property fmtid="{D5CDD505-2E9C-101B-9397-08002B2CF9AE}" pid="8" name="TriggerFlowInfo">
    <vt:lpwstr/>
  </property>
  <property fmtid="{D5CDD505-2E9C-101B-9397-08002B2CF9AE}" pid="9" name="xd_Signature">
    <vt:bool>false</vt:bool>
  </property>
</Properties>
</file>